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hidePivotFieldList="1"/>
  <mc:AlternateContent xmlns:mc="http://schemas.openxmlformats.org/markup-compatibility/2006">
    <mc:Choice Requires="x15">
      <x15ac:absPath xmlns:x15ac="http://schemas.microsoft.com/office/spreadsheetml/2010/11/ac" url="\\citogroep.nl\taak\PRODUCTIE_SLOA\TC_bg_hbr\_BBCTE\_naar BBCTE\bestanden Hasan\"/>
    </mc:Choice>
  </mc:AlternateContent>
  <xr:revisionPtr revIDLastSave="0" documentId="8_{2FEBCA61-C100-4111-AB9B-E2A15DF91865}" xr6:coauthVersionLast="47" xr6:coauthVersionMax="47" xr10:uidLastSave="{00000000-0000-0000-0000-000000000000}"/>
  <workbookProtection lockStructure="1"/>
  <bookViews>
    <workbookView xWindow="-108" yWindow="-108" windowWidth="30936" windowHeight="16896" tabRatio="725" xr2:uid="{00000000-000D-0000-FFFF-FFFF00000000}"/>
  </bookViews>
  <sheets>
    <sheet name="resultaten" sheetId="18" r:id="rId1"/>
    <sheet name="Blad1" sheetId="19" state="hidden" r:id="rId2"/>
  </sheets>
  <definedNames>
    <definedName name="Uitgavencategorie?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9" i="18" l="1"/>
  <c r="I20" i="18"/>
  <c r="I21" i="18"/>
  <c r="I22" i="18"/>
  <c r="I23" i="18"/>
  <c r="C24" i="18"/>
  <c r="H24" i="18" l="1"/>
  <c r="F24" i="18"/>
  <c r="E24" i="18"/>
  <c r="D24" i="18"/>
  <c r="G24" i="18"/>
  <c r="I24" i="18" l="1"/>
</calcChain>
</file>

<file path=xl/sharedStrings.xml><?xml version="1.0" encoding="utf-8"?>
<sst xmlns="http://schemas.openxmlformats.org/spreadsheetml/2006/main" count="33" uniqueCount="24">
  <si>
    <t>jan-feb</t>
  </si>
  <si>
    <t>mrt-apr</t>
  </si>
  <si>
    <t>mei-jun</t>
  </si>
  <si>
    <t>jul-aug</t>
  </si>
  <si>
    <t>sep-okt</t>
  </si>
  <si>
    <t>nov-dec</t>
  </si>
  <si>
    <t>posten</t>
  </si>
  <si>
    <t>totaal</t>
  </si>
  <si>
    <t>snacks</t>
  </si>
  <si>
    <t>fietsverhuur</t>
  </si>
  <si>
    <t>logies</t>
  </si>
  <si>
    <t>maaltijden</t>
  </si>
  <si>
    <t>dranken</t>
  </si>
  <si>
    <t>activiteiten</t>
  </si>
  <si>
    <t>omzet</t>
  </si>
  <si>
    <t>loonkosten</t>
  </si>
  <si>
    <t>overige bedrijfskosten</t>
  </si>
  <si>
    <t>inkoopkosten</t>
  </si>
  <si>
    <t>Bedrijfsresultaten Recreatiepark De Vijf Heuvelen 2018</t>
  </si>
  <si>
    <t>overnachtingen</t>
  </si>
  <si>
    <t>horeca</t>
  </si>
  <si>
    <t>bmx verhuur</t>
  </si>
  <si>
    <t>kanoverhuur</t>
  </si>
  <si>
    <t>Bedrijfsresultaten  Speelbos De Horst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</si>
</sst>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4" formatCode="_ &quot;€&quot;\ * #,##0.00_ ;_ &quot;€&quot;\ * \-#,##0.00_ ;_ &quot;€&quot;\ * &quot;-&quot;??_ ;_ @_ "/>
  </numFmts>
  <fonts count="4" x14ac:knownFonts="1">
    <font>
      <sz val="10"/>
      <color theme="1"/>
      <name val="Arial"/>
      <family val="2"/>
    </font>
    <font>
      <b/>
      <sz val="10"/>
      <color theme="0"/>
      <name val="Arial"/>
      <family val="2"/>
    </font>
    <font>
      <b/>
      <sz val="10"/>
      <color theme="1"/>
      <name val="Arial"/>
      <family val="2"/>
    </font>
    <font>
      <sz val="18"/>
      <color theme="0"/>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indexed="18"/>
        <bgColor indexed="64"/>
      </patternFill>
    </fill>
    <fill>
      <patternFill patternType="solid">
        <fgColor indexed="17"/>
        <bgColor indexed="64"/>
      </patternFill>
    </fill>
    <fill>
      <patternFill patternType="solid">
        <fgColor theme="0"/>
        <bgColor indexed="64"/>
      </patternFill>
    </fill>
  </fills>
  <borders count="12">
    <border>
      <left/>
      <right/>
      <top/>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medium">
        <color indexed="18"/>
      </left>
      <right/>
      <top style="medium">
        <color indexed="18"/>
      </top>
      <bottom style="medium">
        <color indexed="18"/>
      </bottom>
      <diagonal/>
    </border>
    <border>
      <left style="medium">
        <color indexed="18"/>
      </left>
      <right style="medium">
        <color indexed="18"/>
      </right>
      <top style="medium">
        <color indexed="18"/>
      </top>
      <bottom style="medium">
        <color indexed="18"/>
      </bottom>
      <diagonal/>
    </border>
    <border>
      <left style="medium">
        <color indexed="18"/>
      </left>
      <right style="medium">
        <color indexed="18"/>
      </right>
      <top style="medium">
        <color indexed="18"/>
      </top>
      <bottom/>
      <diagonal/>
    </border>
    <border>
      <left style="medium">
        <color indexed="18"/>
      </left>
      <right style="medium">
        <color indexed="18"/>
      </right>
      <top/>
      <bottom style="medium">
        <color indexed="18"/>
      </bottom>
      <diagonal/>
    </border>
    <border>
      <left/>
      <right style="medium">
        <color indexed="18"/>
      </right>
      <top style="medium">
        <color indexed="18"/>
      </top>
      <bottom style="medium">
        <color indexed="18"/>
      </bottom>
      <diagonal/>
    </border>
    <border>
      <left style="medium">
        <color theme="4"/>
      </left>
      <right/>
      <top style="medium">
        <color theme="4"/>
      </top>
      <bottom style="medium">
        <color theme="4"/>
      </bottom>
      <diagonal/>
    </border>
    <border>
      <left/>
      <right/>
      <top style="medium">
        <color theme="4"/>
      </top>
      <bottom style="medium">
        <color theme="4"/>
      </bottom>
      <diagonal/>
    </border>
    <border>
      <left/>
      <right style="medium">
        <color theme="4"/>
      </right>
      <top style="medium">
        <color theme="4"/>
      </top>
      <bottom style="medium">
        <color theme="4"/>
      </bottom>
      <diagonal/>
    </border>
  </borders>
  <cellStyleXfs count="1">
    <xf numFmtId="0" fontId="0" fillId="0" borderId="0"/>
  </cellStyleXfs>
  <cellXfs count="25">
    <xf numFmtId="0" fontId="0" fillId="0" borderId="0" xfId="0"/>
    <xf numFmtId="0" fontId="0" fillId="0" borderId="0" xfId="0" applyFont="1"/>
    <xf numFmtId="0" fontId="1" fillId="3" borderId="1" xfId="0" applyFont="1" applyFill="1" applyBorder="1" applyAlignment="1">
      <alignment horizontal="center" vertical="center"/>
    </xf>
    <xf numFmtId="0" fontId="0" fillId="4" borderId="4" xfId="0" applyFill="1" applyBorder="1"/>
    <xf numFmtId="0" fontId="0" fillId="4" borderId="5" xfId="0" applyFill="1" applyBorder="1"/>
    <xf numFmtId="0" fontId="0" fillId="5" borderId="5" xfId="0" applyFill="1" applyBorder="1"/>
    <xf numFmtId="0" fontId="0" fillId="0" borderId="0" xfId="0" applyFill="1" applyBorder="1"/>
    <xf numFmtId="0" fontId="0" fillId="4" borderId="6" xfId="0" applyFill="1" applyBorder="1"/>
    <xf numFmtId="0" fontId="0" fillId="4" borderId="7" xfId="0" applyFill="1" applyBorder="1"/>
    <xf numFmtId="0" fontId="0" fillId="5" borderId="5" xfId="0" applyFill="1" applyBorder="1" applyAlignment="1">
      <alignment horizontal="center" wrapText="1"/>
    </xf>
    <xf numFmtId="0" fontId="0" fillId="4" borderId="8" xfId="0" applyFill="1" applyBorder="1"/>
    <xf numFmtId="0" fontId="2" fillId="5" borderId="5" xfId="0" applyFont="1" applyFill="1" applyBorder="1"/>
    <xf numFmtId="44" fontId="0" fillId="5" borderId="5" xfId="0" applyNumberFormat="1" applyFill="1" applyBorder="1"/>
    <xf numFmtId="44" fontId="2" fillId="5" borderId="5" xfId="0" applyNumberFormat="1" applyFont="1" applyFill="1" applyBorder="1"/>
    <xf numFmtId="0" fontId="0" fillId="2" borderId="0" xfId="0" applyFont="1" applyFill="1" applyBorder="1" applyAlignment="1">
      <alignment horizontal="left" indent="1"/>
    </xf>
    <xf numFmtId="0" fontId="0" fillId="2" borderId="0" xfId="0" applyFont="1" applyFill="1" applyBorder="1" applyAlignment="1">
      <alignment horizontal="center" vertical="center"/>
    </xf>
    <xf numFmtId="0" fontId="0" fillId="2" borderId="0" xfId="0" applyFont="1" applyFill="1" applyBorder="1" applyAlignment="1"/>
    <xf numFmtId="44" fontId="0" fillId="0" borderId="0" xfId="0" applyNumberFormat="1" applyFont="1" applyBorder="1" applyAlignment="1"/>
    <xf numFmtId="44" fontId="0" fillId="2" borderId="0" xfId="0" applyNumberFormat="1" applyFont="1" applyFill="1" applyBorder="1" applyAlignment="1"/>
    <xf numFmtId="0" fontId="3" fillId="3" borderId="0" xfId="0" applyFont="1" applyFill="1" applyAlignment="1">
      <alignment horizontal="center"/>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2" fillId="3" borderId="9" xfId="0" applyFont="1" applyFill="1" applyBorder="1" applyAlignment="1">
      <alignment horizontal="center"/>
    </xf>
    <xf numFmtId="0" fontId="2" fillId="3" borderId="10" xfId="0" applyFont="1" applyFill="1" applyBorder="1" applyAlignment="1">
      <alignment horizontal="center"/>
    </xf>
    <xf numFmtId="0" fontId="2" fillId="3" borderId="11" xfId="0" applyFont="1" applyFill="1" applyBorder="1" applyAlignment="1">
      <alignment horizontal="center"/>
    </xf>
  </cellXfs>
  <cellStyles count="1">
    <cellStyle name="Standaard" xfId="0" builtinId="0" customBuiltin="1"/>
  </cellStyles>
  <dxfs count="27">
    <dxf>
      <font>
        <b val="0"/>
        <i val="0"/>
        <strike val="0"/>
        <condense val="0"/>
        <extend val="0"/>
        <outline val="0"/>
        <shadow val="0"/>
        <u val="none"/>
        <vertAlign val="baseline"/>
        <sz val="10"/>
        <color theme="1"/>
        <name val="Arial"/>
        <family val="2"/>
        <scheme val="none"/>
      </font>
      <numFmt numFmtId="34" formatCode="_ &quot;€&quot;\ * #,##0.00_ ;_ &quot;€&quot;\ * \-#,##0.00_ ;_ &quot;€&quot;\ * &quot;-&quot;??_ ;_ @_ "/>
      <fill>
        <patternFill patternType="solid">
          <fgColor indexed="64"/>
          <bgColor theme="0" tint="-4.9989318521683403E-2"/>
        </patternFill>
      </fill>
      <alignment horizontal="general" vertical="bottom" textRotation="0" wrapText="0" indent="0" justifyLastLine="0" shrinkToFit="0" readingOrder="0"/>
    </dxf>
    <dxf>
      <font>
        <b val="0"/>
        <i val="0"/>
        <strike val="0"/>
        <outline val="0"/>
        <shadow val="0"/>
        <u val="none"/>
        <vertAlign val="baseline"/>
        <sz val="10"/>
        <color theme="1"/>
        <name val="Arial"/>
        <scheme val="none"/>
      </font>
      <numFmt numFmtId="34" formatCode="_ &quot;€&quot;\ * #,##0.00_ ;_ &quot;€&quot;\ * \-#,##0.00_ ;_ &quot;€&quot;\ * &quot;-&quot;??_ ;_ @_ "/>
      <alignment horizontal="general"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34" formatCode="_ &quot;€&quot;\ * #,##0.00_ ;_ &quot;€&quot;\ * \-#,##0.00_ ;_ &quot;€&quot;\ * &quot;-&quot;??_ ;_ @_ "/>
      <fill>
        <patternFill patternType="solid">
          <fgColor indexed="64"/>
          <bgColor theme="0" tint="-4.9989318521683403E-2"/>
        </patternFill>
      </fill>
      <alignment horizontal="general" vertical="bottom" textRotation="0" wrapText="0" indent="0" justifyLastLine="0" shrinkToFit="0" readingOrder="0"/>
    </dxf>
    <dxf>
      <font>
        <b val="0"/>
        <i val="0"/>
        <strike val="0"/>
        <outline val="0"/>
        <shadow val="0"/>
        <u val="none"/>
        <vertAlign val="baseline"/>
        <sz val="10"/>
        <color theme="1"/>
        <name val="Arial"/>
        <scheme val="none"/>
      </font>
      <numFmt numFmtId="34" formatCode="_ &quot;€&quot;\ * #,##0.00_ ;_ &quot;€&quot;\ * \-#,##0.00_ ;_ &quot;€&quot;\ * &quot;-&quot;??_ ;_ @_ "/>
      <alignment horizontal="general"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34" formatCode="_ &quot;€&quot;\ * #,##0.00_ ;_ &quot;€&quot;\ * \-#,##0.00_ ;_ &quot;€&quot;\ * &quot;-&quot;??_ ;_ @_ "/>
      <fill>
        <patternFill patternType="solid">
          <fgColor indexed="64"/>
          <bgColor theme="0" tint="-4.9989318521683403E-2"/>
        </patternFill>
      </fill>
      <alignment horizontal="general" vertical="bottom" textRotation="0" wrapText="0" indent="0" justifyLastLine="0" shrinkToFit="0" readingOrder="0"/>
    </dxf>
    <dxf>
      <font>
        <b val="0"/>
        <i val="0"/>
        <strike val="0"/>
        <outline val="0"/>
        <shadow val="0"/>
        <u val="none"/>
        <vertAlign val="baseline"/>
        <sz val="10"/>
        <color theme="1"/>
        <name val="Arial"/>
        <scheme val="none"/>
      </font>
      <numFmt numFmtId="34" formatCode="_ &quot;€&quot;\ * #,##0.00_ ;_ &quot;€&quot;\ * \-#,##0.00_ ;_ &quot;€&quot;\ * &quot;-&quot;??_ ;_ @_ "/>
      <alignment horizontal="general"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34" formatCode="_ &quot;€&quot;\ * #,##0.00_ ;_ &quot;€&quot;\ * \-#,##0.00_ ;_ &quot;€&quot;\ * &quot;-&quot;??_ ;_ @_ "/>
      <fill>
        <patternFill patternType="solid">
          <fgColor indexed="64"/>
          <bgColor theme="0" tint="-4.9989318521683403E-2"/>
        </patternFill>
      </fill>
      <alignment horizontal="general" vertical="bottom" textRotation="0" wrapText="0" indent="0" justifyLastLine="0" shrinkToFit="0" readingOrder="0"/>
    </dxf>
    <dxf>
      <font>
        <b val="0"/>
        <i val="0"/>
        <strike val="0"/>
        <outline val="0"/>
        <shadow val="0"/>
        <u val="none"/>
        <vertAlign val="baseline"/>
        <sz val="10"/>
        <color theme="1"/>
        <name val="Arial"/>
        <scheme val="none"/>
      </font>
      <numFmt numFmtId="34" formatCode="_ &quot;€&quot;\ * #,##0.00_ ;_ &quot;€&quot;\ * \-#,##0.00_ ;_ &quot;€&quot;\ * &quot;-&quot;??_ ;_ @_ "/>
      <alignment horizontal="general"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34" formatCode="_ &quot;€&quot;\ * #,##0.00_ ;_ &quot;€&quot;\ * \-#,##0.00_ ;_ &quot;€&quot;\ * &quot;-&quot;??_ ;_ @_ "/>
      <fill>
        <patternFill patternType="solid">
          <fgColor indexed="64"/>
          <bgColor theme="0" tint="-4.9989318521683403E-2"/>
        </patternFill>
      </fill>
      <alignment horizontal="general" vertical="bottom" textRotation="0" wrapText="0" indent="0" justifyLastLine="0" shrinkToFit="0" readingOrder="0"/>
    </dxf>
    <dxf>
      <font>
        <b val="0"/>
        <i val="0"/>
        <strike val="0"/>
        <outline val="0"/>
        <shadow val="0"/>
        <u val="none"/>
        <vertAlign val="baseline"/>
        <sz val="10"/>
        <color theme="1"/>
        <name val="Arial"/>
        <scheme val="none"/>
      </font>
      <numFmt numFmtId="34" formatCode="_ &quot;€&quot;\ * #,##0.00_ ;_ &quot;€&quot;\ * \-#,##0.00_ ;_ &quot;€&quot;\ * &quot;-&quot;??_ ;_ @_ "/>
      <alignment horizontal="general"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34" formatCode="_ &quot;€&quot;\ * #,##0.00_ ;_ &quot;€&quot;\ * \-#,##0.00_ ;_ &quot;€&quot;\ * &quot;-&quot;??_ ;_ @_ "/>
      <fill>
        <patternFill patternType="solid">
          <fgColor indexed="64"/>
          <bgColor theme="0" tint="-4.9989318521683403E-2"/>
        </patternFill>
      </fill>
      <alignment horizontal="general" vertical="bottom" textRotation="0" wrapText="0" indent="0" justifyLastLine="0" shrinkToFit="0" readingOrder="0"/>
    </dxf>
    <dxf>
      <font>
        <b val="0"/>
        <i val="0"/>
        <strike val="0"/>
        <outline val="0"/>
        <shadow val="0"/>
        <u val="none"/>
        <vertAlign val="baseline"/>
        <sz val="10"/>
        <color theme="1"/>
        <name val="Arial"/>
        <scheme val="none"/>
      </font>
      <numFmt numFmtId="34" formatCode="_ &quot;€&quot;\ * #,##0.00_ ;_ &quot;€&quot;\ * \-#,##0.00_ ;_ &quot;€&quot;\ * &quot;-&quot;??_ ;_ @_ "/>
      <alignment horizontal="general"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34" formatCode="_ &quot;€&quot;\ * #,##0.00_ ;_ &quot;€&quot;\ * \-#,##0.00_ ;_ &quot;€&quot;\ * &quot;-&quot;??_ ;_ @_ "/>
      <fill>
        <patternFill patternType="solid">
          <fgColor indexed="64"/>
          <bgColor theme="0" tint="-4.9989318521683403E-2"/>
        </patternFill>
      </fill>
      <alignment horizontal="general" vertical="bottom" textRotation="0" wrapText="0" indent="0" justifyLastLine="0" shrinkToFit="0" readingOrder="0"/>
    </dxf>
    <dxf>
      <font>
        <b val="0"/>
        <i val="0"/>
        <strike val="0"/>
        <outline val="0"/>
        <shadow val="0"/>
        <u val="none"/>
        <vertAlign val="baseline"/>
        <sz val="10"/>
        <color theme="1"/>
        <name val="Arial"/>
        <scheme val="none"/>
      </font>
      <numFmt numFmtId="34" formatCode="_ &quot;€&quot;\ * #,##0.00_ ;_ &quot;€&quot;\ * \-#,##0.00_ ;_ &quot;€&quot;\ * &quot;-&quot;??_ ;_ @_ "/>
      <alignment horizontal="general"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fill>
        <patternFill patternType="solid">
          <fgColor indexed="64"/>
          <bgColor theme="0" tint="-4.9989318521683403E-2"/>
        </patternFill>
      </fill>
      <alignment horizontal="left" vertical="bottom" textRotation="0" wrapText="0" indent="1" justifyLastLine="0" shrinkToFit="0" readingOrder="0"/>
    </dxf>
    <dxf>
      <font>
        <b val="0"/>
        <i val="0"/>
        <strike val="0"/>
        <outline val="0"/>
        <shadow val="0"/>
        <u val="none"/>
        <vertAlign val="baseline"/>
        <sz val="10"/>
        <color theme="1"/>
        <name val="Arial"/>
        <scheme val="none"/>
      </font>
      <fill>
        <patternFill patternType="solid">
          <fgColor indexed="64"/>
          <bgColor theme="0" tint="-4.9989318521683403E-2"/>
        </patternFill>
      </fill>
      <alignment horizontal="general" vertical="bottom" textRotation="0" wrapText="0" indent="0" justifyLastLine="0" shrinkToFit="0" readingOrder="0"/>
    </dxf>
    <dxf>
      <font>
        <strike val="0"/>
        <outline val="0"/>
        <shadow val="0"/>
        <u val="none"/>
        <vertAlign val="baseline"/>
        <sz val="10"/>
        <name val="Arial"/>
        <scheme val="none"/>
      </font>
    </dxf>
    <dxf>
      <border diagonalUp="0" diagonalDown="0">
        <left style="medium">
          <color theme="0" tint="-0.14999847407452621"/>
        </left>
        <right style="medium">
          <color theme="0" tint="-0.14999847407452621"/>
        </right>
        <top/>
        <bottom/>
      </border>
    </dxf>
    <dxf>
      <font>
        <strike val="0"/>
        <outline val="0"/>
        <shadow val="0"/>
        <u val="none"/>
        <vertAlign val="baseline"/>
        <sz val="10"/>
        <color theme="1"/>
        <name val="Arial"/>
        <scheme val="none"/>
      </font>
    </dxf>
    <dxf>
      <font>
        <strike val="0"/>
        <outline val="0"/>
        <shadow val="0"/>
        <u val="none"/>
        <vertAlign val="baseline"/>
        <sz val="10"/>
        <color theme="1"/>
        <name val="Arial"/>
        <scheme val="none"/>
      </font>
    </dxf>
    <dxf>
      <fill>
        <patternFill>
          <bgColor theme="0" tint="-4.9989318521683403E-2"/>
        </patternFill>
      </fill>
    </dxf>
    <dxf>
      <fill>
        <patternFill>
          <bgColor theme="0" tint="-4.9989318521683403E-2"/>
        </patternFill>
      </fill>
    </dxf>
    <dxf>
      <font>
        <b/>
        <i val="0"/>
        <color theme="1"/>
      </font>
      <fill>
        <patternFill patternType="none">
          <bgColor auto="1"/>
        </patternFill>
      </fill>
      <border>
        <left/>
        <right/>
        <top style="thin">
          <color theme="0" tint="-0.14996795556505021"/>
        </top>
        <bottom style="thin">
          <color theme="1" tint="0.499984740745262"/>
        </bottom>
        <vertical style="thin">
          <color theme="0" tint="-0.14996795556505021"/>
        </vertical>
        <horizontal/>
      </border>
    </dxf>
    <dxf>
      <font>
        <b/>
        <i val="0"/>
        <color theme="1"/>
      </font>
      <fill>
        <patternFill patternType="none">
          <bgColor auto="1"/>
        </patternFill>
      </fill>
      <border>
        <left/>
        <right/>
        <top style="thin">
          <color theme="1" tint="0.499984740745262"/>
        </top>
        <bottom style="thin">
          <color theme="0" tint="-0.14996795556505021"/>
        </bottom>
        <vertical/>
        <horizontal/>
      </border>
    </dxf>
    <dxf>
      <font>
        <b val="0"/>
        <i val="0"/>
        <color theme="1"/>
      </font>
      <fill>
        <patternFill patternType="none">
          <bgColor auto="1"/>
        </patternFill>
      </fill>
      <border diagonalUp="0" diagonalDown="0">
        <left/>
        <right/>
        <top/>
        <bottom/>
        <vertical style="thin">
          <color theme="0" tint="-0.14996795556505021"/>
        </vertical>
        <horizontal/>
      </border>
    </dxf>
    <dxf>
      <font>
        <b/>
        <color theme="1"/>
      </font>
      <border>
        <bottom style="thin">
          <color theme="9"/>
        </bottom>
        <vertical/>
        <horizontal/>
      </border>
    </dxf>
    <dxf>
      <font>
        <color theme="1"/>
      </font>
      <border>
        <left/>
        <right/>
        <top/>
        <bottom/>
        <vertical/>
        <horizontal/>
      </border>
    </dxf>
  </dxfs>
  <tableStyles count="2" defaultTableStyle="Summary Table" defaultPivotStyle="PivotStyleLight16">
    <tableStyle name="styleCustomSlicer" pivot="0" table="0" count="10" xr9:uid="{00000000-0011-0000-FFFF-FFFF00000000}">
      <tableStyleElement type="wholeTable" dxfId="26"/>
      <tableStyleElement type="headerRow" dxfId="25"/>
    </tableStyle>
    <tableStyle name="Summary Table" pivot="0" count="5" xr9:uid="{00000000-0011-0000-FFFF-FFFF01000000}">
      <tableStyleElement type="wholeTable" dxfId="24"/>
      <tableStyleElement type="headerRow" dxfId="23"/>
      <tableStyleElement type="totalRow" dxfId="22"/>
      <tableStyleElement type="firstColumn" dxfId="21"/>
      <tableStyleElement type="firstColumnStripe" dxfId="2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EBEBEB"/>
      <rgbColor rgb="00DADADA"/>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8000"/>
      <color rgb="FF006600"/>
      <color rgb="FFFF9933"/>
      <color rgb="FFFFFF66"/>
    </mruColors>
  </color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828282"/>
          </font>
          <fill>
            <patternFill patternType="solid">
              <fgColor theme="9" tint="0.79998168889431442"/>
              <bgColor theme="9" tint="0.79998168889431442"/>
            </patternFill>
          </fill>
          <border>
            <left style="thin">
              <color rgb="FFCCCCCC"/>
            </left>
            <right style="thin">
              <color rgb="FFCCCCCC"/>
            </right>
            <top style="thin">
              <color rgb="FFCCCCCC"/>
            </top>
            <bottom style="thin">
              <color rgb="FFCCCCCC"/>
            </bottom>
            <vertical/>
            <horizontal/>
          </border>
        </dxf>
        <dxf>
          <font>
            <color rgb="FF000000"/>
          </font>
          <fill>
            <patternFill patternType="solid">
              <fgColor theme="9" tint="0.59999389629810485"/>
              <bgColor theme="9" tint="0.59999389629810485"/>
            </patternFill>
          </fill>
          <border>
            <left style="thin">
              <color rgb="FF999999"/>
            </left>
            <right style="thin">
              <color rgb="FF999999"/>
            </right>
            <top style="thin">
              <color rgb="FF999999"/>
            </top>
            <bottom style="thin">
              <color rgb="FF999999"/>
            </bottom>
            <vertical/>
            <horizontal/>
          </border>
        </dxf>
        <dxf>
          <font>
            <color rgb="FF828282"/>
          </font>
          <fill>
            <patternFill patternType="solid">
              <fgColor rgb="FFFFFFFF"/>
              <bgColor rgb="FFFFFFFF"/>
            </patternFill>
          </fill>
          <border>
            <left style="thin">
              <color rgb="FFE0E0E0"/>
            </left>
            <right style="thin">
              <color rgb="FFE0E0E0"/>
            </right>
            <top style="thin">
              <color rgb="FFE0E0E0"/>
            </top>
            <bottom style="thin">
              <color rgb="FFE0E0E0"/>
            </bottom>
            <vertical/>
            <horizontal/>
          </border>
        </dxf>
        <dxf>
          <font>
            <color rgb="FF000000"/>
          </font>
          <fill>
            <patternFill patternType="solid">
              <fgColor rgb="FFFFFFFF"/>
              <bgColor rgb="FFFFFFFF"/>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styleCustom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09965987979313"/>
          <c:y val="3.7210289393400084E-2"/>
          <c:w val="0.69034654413927465"/>
          <c:h val="0.93081828801303712"/>
        </c:manualLayout>
      </c:layout>
      <c:barChart>
        <c:barDir val="col"/>
        <c:grouping val="clustered"/>
        <c:varyColors val="0"/>
        <c:ser>
          <c:idx val="0"/>
          <c:order val="0"/>
          <c:tx>
            <c:strRef>
              <c:f>resultaten!$B$19</c:f>
              <c:strCache>
                <c:ptCount val="1"/>
                <c:pt idx="0">
                  <c:v>overnachtingen</c:v>
                </c:pt>
              </c:strCache>
            </c:strRef>
          </c:tx>
          <c:spPr>
            <a:pattFill prst="pct70">
              <a:fgClr>
                <a:schemeClr val="bg1">
                  <a:lumMod val="65000"/>
                </a:schemeClr>
              </a:fgClr>
              <a:bgClr>
                <a:schemeClr val="tx1"/>
              </a:bgClr>
            </a:pattFill>
            <a:ln>
              <a:solidFill>
                <a:schemeClr val="tx1"/>
              </a:solidFill>
            </a:ln>
          </c:spPr>
          <c:invertIfNegative val="0"/>
          <c:cat>
            <c:strRef>
              <c:f>resultaten!$C$18:$H$18</c:f>
              <c:strCache>
                <c:ptCount val="6"/>
                <c:pt idx="0">
                  <c:v>jan-feb</c:v>
                </c:pt>
                <c:pt idx="1">
                  <c:v>mrt-apr</c:v>
                </c:pt>
                <c:pt idx="2">
                  <c:v>mei-jun</c:v>
                </c:pt>
                <c:pt idx="3">
                  <c:v>jul-aug</c:v>
                </c:pt>
                <c:pt idx="4">
                  <c:v>sep-okt</c:v>
                </c:pt>
                <c:pt idx="5">
                  <c:v>nov-dec</c:v>
                </c:pt>
              </c:strCache>
            </c:strRef>
          </c:cat>
          <c:val>
            <c:numRef>
              <c:f>resultaten!$C$19:$H$19</c:f>
              <c:numCache>
                <c:formatCode>_("€"* #,##0.00_);_("€"* \(#,##0.00\);_("€"* "-"??_);_(@_)</c:formatCode>
                <c:ptCount val="6"/>
                <c:pt idx="0">
                  <c:v>8500</c:v>
                </c:pt>
                <c:pt idx="1">
                  <c:v>12000</c:v>
                </c:pt>
                <c:pt idx="2">
                  <c:v>25000</c:v>
                </c:pt>
                <c:pt idx="3">
                  <c:v>35000</c:v>
                </c:pt>
                <c:pt idx="4">
                  <c:v>37000</c:v>
                </c:pt>
                <c:pt idx="5">
                  <c:v>14000</c:v>
                </c:pt>
              </c:numCache>
            </c:numRef>
          </c:val>
          <c:extLst>
            <c:ext xmlns:c16="http://schemas.microsoft.com/office/drawing/2014/chart" uri="{C3380CC4-5D6E-409C-BE32-E72D297353CC}">
              <c16:uniqueId val="{00000000-40C3-42D3-9532-4CE82B34C469}"/>
            </c:ext>
          </c:extLst>
        </c:ser>
        <c:ser>
          <c:idx val="1"/>
          <c:order val="1"/>
          <c:tx>
            <c:strRef>
              <c:f>resultaten!$B$20</c:f>
              <c:strCache>
                <c:ptCount val="1"/>
                <c:pt idx="0">
                  <c:v>horeca</c:v>
                </c:pt>
              </c:strCache>
            </c:strRef>
          </c:tx>
          <c:spPr>
            <a:pattFill prst="pct80">
              <a:fgClr>
                <a:srgbClr val="FF9933"/>
              </a:fgClr>
              <a:bgClr>
                <a:schemeClr val="tx1"/>
              </a:bgClr>
            </a:pattFill>
            <a:ln>
              <a:solidFill>
                <a:schemeClr val="tx1"/>
              </a:solidFill>
            </a:ln>
          </c:spPr>
          <c:invertIfNegative val="0"/>
          <c:cat>
            <c:strRef>
              <c:f>resultaten!$C$18:$H$18</c:f>
              <c:strCache>
                <c:ptCount val="6"/>
                <c:pt idx="0">
                  <c:v>jan-feb</c:v>
                </c:pt>
                <c:pt idx="1">
                  <c:v>mrt-apr</c:v>
                </c:pt>
                <c:pt idx="2">
                  <c:v>mei-jun</c:v>
                </c:pt>
                <c:pt idx="3">
                  <c:v>jul-aug</c:v>
                </c:pt>
                <c:pt idx="4">
                  <c:v>sep-okt</c:v>
                </c:pt>
                <c:pt idx="5">
                  <c:v>nov-dec</c:v>
                </c:pt>
              </c:strCache>
            </c:strRef>
          </c:cat>
          <c:val>
            <c:numRef>
              <c:f>resultaten!$C$20:$H$20</c:f>
              <c:numCache>
                <c:formatCode>_("€"* #,##0.00_);_("€"* \(#,##0.00\);_("€"* "-"??_);_(@_)</c:formatCode>
                <c:ptCount val="6"/>
                <c:pt idx="0">
                  <c:v>2000</c:v>
                </c:pt>
                <c:pt idx="1">
                  <c:v>3000</c:v>
                </c:pt>
                <c:pt idx="2">
                  <c:v>4500</c:v>
                </c:pt>
                <c:pt idx="3">
                  <c:v>12000</c:v>
                </c:pt>
                <c:pt idx="4">
                  <c:v>11000</c:v>
                </c:pt>
                <c:pt idx="5">
                  <c:v>3500</c:v>
                </c:pt>
              </c:numCache>
            </c:numRef>
          </c:val>
          <c:extLst>
            <c:ext xmlns:c16="http://schemas.microsoft.com/office/drawing/2014/chart" uri="{C3380CC4-5D6E-409C-BE32-E72D297353CC}">
              <c16:uniqueId val="{00000001-40C3-42D3-9532-4CE82B34C469}"/>
            </c:ext>
          </c:extLst>
        </c:ser>
        <c:ser>
          <c:idx val="2"/>
          <c:order val="2"/>
          <c:tx>
            <c:strRef>
              <c:f>resultaten!$B$21</c:f>
              <c:strCache>
                <c:ptCount val="1"/>
                <c:pt idx="0">
                  <c:v>bmx verhuur</c:v>
                </c:pt>
              </c:strCache>
            </c:strRef>
          </c:tx>
          <c:spPr>
            <a:pattFill prst="lgConfetti">
              <a:fgClr>
                <a:schemeClr val="accent5">
                  <a:lumMod val="50000"/>
                </a:schemeClr>
              </a:fgClr>
              <a:bgClr>
                <a:schemeClr val="accent5">
                  <a:lumMod val="40000"/>
                  <a:lumOff val="60000"/>
                </a:schemeClr>
              </a:bgClr>
            </a:pattFill>
            <a:ln>
              <a:solidFill>
                <a:schemeClr val="tx1"/>
              </a:solidFill>
            </a:ln>
          </c:spPr>
          <c:invertIfNegative val="0"/>
          <c:cat>
            <c:strRef>
              <c:f>resultaten!$C$18:$H$18</c:f>
              <c:strCache>
                <c:ptCount val="6"/>
                <c:pt idx="0">
                  <c:v>jan-feb</c:v>
                </c:pt>
                <c:pt idx="1">
                  <c:v>mrt-apr</c:v>
                </c:pt>
                <c:pt idx="2">
                  <c:v>mei-jun</c:v>
                </c:pt>
                <c:pt idx="3">
                  <c:v>jul-aug</c:v>
                </c:pt>
                <c:pt idx="4">
                  <c:v>sep-okt</c:v>
                </c:pt>
                <c:pt idx="5">
                  <c:v>nov-dec</c:v>
                </c:pt>
              </c:strCache>
            </c:strRef>
          </c:cat>
          <c:val>
            <c:numRef>
              <c:f>resultaten!$C$21:$H$21</c:f>
              <c:numCache>
                <c:formatCode>_("€"* #,##0.00_);_("€"* \(#,##0.00\);_("€"* "-"??_);_(@_)</c:formatCode>
                <c:ptCount val="6"/>
                <c:pt idx="0">
                  <c:v>1350</c:v>
                </c:pt>
                <c:pt idx="1">
                  <c:v>1500</c:v>
                </c:pt>
                <c:pt idx="2">
                  <c:v>8500</c:v>
                </c:pt>
                <c:pt idx="3">
                  <c:v>15000</c:v>
                </c:pt>
                <c:pt idx="4">
                  <c:v>15000</c:v>
                </c:pt>
                <c:pt idx="5">
                  <c:v>3200</c:v>
                </c:pt>
              </c:numCache>
            </c:numRef>
          </c:val>
          <c:extLst>
            <c:ext xmlns:c16="http://schemas.microsoft.com/office/drawing/2014/chart" uri="{C3380CC4-5D6E-409C-BE32-E72D297353CC}">
              <c16:uniqueId val="{00000002-40C3-42D3-9532-4CE82B34C469}"/>
            </c:ext>
          </c:extLst>
        </c:ser>
        <c:ser>
          <c:idx val="3"/>
          <c:order val="3"/>
          <c:tx>
            <c:strRef>
              <c:f>resultaten!$B$22</c:f>
              <c:strCache>
                <c:ptCount val="1"/>
                <c:pt idx="0">
                  <c:v>kanoverhuur</c:v>
                </c:pt>
              </c:strCache>
            </c:strRef>
          </c:tx>
          <c:spPr>
            <a:pattFill prst="lgCheck">
              <a:fgClr>
                <a:schemeClr val="accent1">
                  <a:lumMod val="20000"/>
                  <a:lumOff val="80000"/>
                </a:schemeClr>
              </a:fgClr>
              <a:bgClr>
                <a:schemeClr val="accent1">
                  <a:lumMod val="50000"/>
                </a:schemeClr>
              </a:bgClr>
            </a:pattFill>
            <a:ln>
              <a:solidFill>
                <a:schemeClr val="tx1"/>
              </a:solidFill>
            </a:ln>
          </c:spPr>
          <c:invertIfNegative val="0"/>
          <c:cat>
            <c:strRef>
              <c:f>resultaten!$C$18:$H$18</c:f>
              <c:strCache>
                <c:ptCount val="6"/>
                <c:pt idx="0">
                  <c:v>jan-feb</c:v>
                </c:pt>
                <c:pt idx="1">
                  <c:v>mrt-apr</c:v>
                </c:pt>
                <c:pt idx="2">
                  <c:v>mei-jun</c:v>
                </c:pt>
                <c:pt idx="3">
                  <c:v>jul-aug</c:v>
                </c:pt>
                <c:pt idx="4">
                  <c:v>sep-okt</c:v>
                </c:pt>
                <c:pt idx="5">
                  <c:v>nov-dec</c:v>
                </c:pt>
              </c:strCache>
            </c:strRef>
          </c:cat>
          <c:val>
            <c:numRef>
              <c:f>resultaten!$C$22:$H$22</c:f>
              <c:numCache>
                <c:formatCode>_("€"* #,##0.00_);_("€"* \(#,##0.00\);_("€"* "-"??_);_(@_)</c:formatCode>
                <c:ptCount val="6"/>
                <c:pt idx="0">
                  <c:v>0</c:v>
                </c:pt>
                <c:pt idx="1">
                  <c:v>560</c:v>
                </c:pt>
                <c:pt idx="2">
                  <c:v>13000</c:v>
                </c:pt>
                <c:pt idx="3">
                  <c:v>18000</c:v>
                </c:pt>
                <c:pt idx="4">
                  <c:v>18000</c:v>
                </c:pt>
                <c:pt idx="5">
                  <c:v>0</c:v>
                </c:pt>
              </c:numCache>
            </c:numRef>
          </c:val>
          <c:extLst>
            <c:ext xmlns:c16="http://schemas.microsoft.com/office/drawing/2014/chart" uri="{C3380CC4-5D6E-409C-BE32-E72D297353CC}">
              <c16:uniqueId val="{00000003-40C3-42D3-9532-4CE82B34C469}"/>
            </c:ext>
          </c:extLst>
        </c:ser>
        <c:ser>
          <c:idx val="4"/>
          <c:order val="4"/>
          <c:tx>
            <c:strRef>
              <c:f>resultaten!$B$23</c:f>
              <c:strCache>
                <c:ptCount val="1"/>
                <c:pt idx="0">
                  <c:v>activiteiten</c:v>
                </c:pt>
              </c:strCache>
            </c:strRef>
          </c:tx>
          <c:spPr>
            <a:pattFill prst="wdDnDiag">
              <a:fgClr>
                <a:srgbClr val="FFFF66"/>
              </a:fgClr>
              <a:bgClr>
                <a:srgbClr val="FF9933"/>
              </a:bgClr>
            </a:pattFill>
            <a:ln>
              <a:solidFill>
                <a:schemeClr val="tx1"/>
              </a:solidFill>
            </a:ln>
          </c:spPr>
          <c:invertIfNegative val="0"/>
          <c:cat>
            <c:strRef>
              <c:f>resultaten!$C$18:$H$18</c:f>
              <c:strCache>
                <c:ptCount val="6"/>
                <c:pt idx="0">
                  <c:v>jan-feb</c:v>
                </c:pt>
                <c:pt idx="1">
                  <c:v>mrt-apr</c:v>
                </c:pt>
                <c:pt idx="2">
                  <c:v>mei-jun</c:v>
                </c:pt>
                <c:pt idx="3">
                  <c:v>jul-aug</c:v>
                </c:pt>
                <c:pt idx="4">
                  <c:v>sep-okt</c:v>
                </c:pt>
                <c:pt idx="5">
                  <c:v>nov-dec</c:v>
                </c:pt>
              </c:strCache>
            </c:strRef>
          </c:cat>
          <c:val>
            <c:numRef>
              <c:f>resultaten!$C$23:$H$23</c:f>
              <c:numCache>
                <c:formatCode>_("€"* #,##0.00_);_("€"* \(#,##0.00\);_("€"* "-"??_);_(@_)</c:formatCode>
                <c:ptCount val="6"/>
                <c:pt idx="0">
                  <c:v>500</c:v>
                </c:pt>
                <c:pt idx="1">
                  <c:v>750</c:v>
                </c:pt>
                <c:pt idx="2">
                  <c:v>7000</c:v>
                </c:pt>
                <c:pt idx="3">
                  <c:v>14000</c:v>
                </c:pt>
                <c:pt idx="4">
                  <c:v>13000</c:v>
                </c:pt>
                <c:pt idx="5">
                  <c:v>2500</c:v>
                </c:pt>
              </c:numCache>
            </c:numRef>
          </c:val>
          <c:extLst>
            <c:ext xmlns:c16="http://schemas.microsoft.com/office/drawing/2014/chart" uri="{C3380CC4-5D6E-409C-BE32-E72D297353CC}">
              <c16:uniqueId val="{00000004-40C3-42D3-9532-4CE82B34C469}"/>
            </c:ext>
          </c:extLst>
        </c:ser>
        <c:ser>
          <c:idx val="5"/>
          <c:order val="5"/>
          <c:tx>
            <c:strRef>
              <c:f>resultaten!#REF!</c:f>
              <c:strCache>
                <c:ptCount val="1"/>
                <c:pt idx="0">
                  <c:v>#REF!</c:v>
                </c:pt>
              </c:strCache>
            </c:strRef>
          </c:tx>
          <c:spPr>
            <a:pattFill prst="diagBrick">
              <a:fgClr>
                <a:schemeClr val="accent1">
                  <a:lumMod val="75000"/>
                </a:schemeClr>
              </a:fgClr>
              <a:bgClr>
                <a:schemeClr val="accent1">
                  <a:lumMod val="40000"/>
                  <a:lumOff val="60000"/>
                </a:schemeClr>
              </a:bgClr>
            </a:pattFill>
            <a:ln>
              <a:solidFill>
                <a:schemeClr val="tx1"/>
              </a:solidFill>
            </a:ln>
          </c:spPr>
          <c:invertIfNegative val="0"/>
          <c:cat>
            <c:strRef>
              <c:f>resultaten!$C$18:$H$18</c:f>
              <c:strCache>
                <c:ptCount val="6"/>
                <c:pt idx="0">
                  <c:v>jan-feb</c:v>
                </c:pt>
                <c:pt idx="1">
                  <c:v>mrt-apr</c:v>
                </c:pt>
                <c:pt idx="2">
                  <c:v>mei-jun</c:v>
                </c:pt>
                <c:pt idx="3">
                  <c:v>jul-aug</c:v>
                </c:pt>
                <c:pt idx="4">
                  <c:v>sep-okt</c:v>
                </c:pt>
                <c:pt idx="5">
                  <c:v>nov-dec</c:v>
                </c:pt>
              </c:strCache>
            </c:strRef>
          </c:cat>
          <c:val>
            <c:numRef>
              <c:f>resultaten!#REF!</c:f>
              <c:numCache>
                <c:formatCode>General</c:formatCode>
                <c:ptCount val="1"/>
                <c:pt idx="0">
                  <c:v>1</c:v>
                </c:pt>
              </c:numCache>
            </c:numRef>
          </c:val>
          <c:extLst>
            <c:ext xmlns:c16="http://schemas.microsoft.com/office/drawing/2014/chart" uri="{C3380CC4-5D6E-409C-BE32-E72D297353CC}">
              <c16:uniqueId val="{00000005-40C3-42D3-9532-4CE82B34C469}"/>
            </c:ext>
          </c:extLst>
        </c:ser>
        <c:dLbls>
          <c:showLegendKey val="0"/>
          <c:showVal val="0"/>
          <c:showCatName val="0"/>
          <c:showSerName val="0"/>
          <c:showPercent val="0"/>
          <c:showBubbleSize val="0"/>
        </c:dLbls>
        <c:gapWidth val="150"/>
        <c:axId val="172363136"/>
        <c:axId val="172369024"/>
      </c:barChart>
      <c:catAx>
        <c:axId val="172363136"/>
        <c:scaling>
          <c:orientation val="minMax"/>
        </c:scaling>
        <c:delete val="1"/>
        <c:axPos val="b"/>
        <c:majorGridlines>
          <c:spPr>
            <a:ln>
              <a:solidFill>
                <a:schemeClr val="bg1">
                  <a:lumMod val="85000"/>
                </a:schemeClr>
              </a:solidFill>
            </a:ln>
          </c:spPr>
        </c:majorGridlines>
        <c:numFmt formatCode="General" sourceLinked="0"/>
        <c:majorTickMark val="out"/>
        <c:minorTickMark val="none"/>
        <c:tickLblPos val="nextTo"/>
        <c:crossAx val="172369024"/>
        <c:crosses val="autoZero"/>
        <c:auto val="1"/>
        <c:lblAlgn val="ctr"/>
        <c:lblOffset val="100"/>
        <c:noMultiLvlLbl val="0"/>
      </c:catAx>
      <c:valAx>
        <c:axId val="172369024"/>
        <c:scaling>
          <c:orientation val="minMax"/>
        </c:scaling>
        <c:delete val="0"/>
        <c:axPos val="l"/>
        <c:majorGridlines>
          <c:spPr>
            <a:ln>
              <a:solidFill>
                <a:schemeClr val="bg1">
                  <a:lumMod val="85000"/>
                  <a:alpha val="30000"/>
                </a:schemeClr>
              </a:solidFill>
            </a:ln>
          </c:spPr>
        </c:majorGridlines>
        <c:title>
          <c:tx>
            <c:rich>
              <a:bodyPr anchor="t" anchorCtr="1"/>
              <a:lstStyle/>
              <a:p>
                <a:pPr>
                  <a:defRPr b="0" baseline="0">
                    <a:latin typeface="Arial" panose="020B0604020202020204" pitchFamily="34" charset="0"/>
                  </a:defRPr>
                </a:pPr>
                <a:r>
                  <a:rPr lang="en-US" b="0" baseline="0">
                    <a:latin typeface="Arial" panose="020B0604020202020204" pitchFamily="34" charset="0"/>
                  </a:rPr>
                  <a:t>omzet in euro's</a:t>
                </a:r>
              </a:p>
            </c:rich>
          </c:tx>
          <c:layout>
            <c:manualLayout>
              <c:xMode val="edge"/>
              <c:yMode val="edge"/>
              <c:x val="1.0902387201599799E-3"/>
              <c:y val="0.34825195816541976"/>
            </c:manualLayout>
          </c:layout>
          <c:overlay val="0"/>
          <c:spPr>
            <a:ln>
              <a:noFill/>
            </a:ln>
          </c:spPr>
        </c:title>
        <c:numFmt formatCode="#,##0.00" sourceLinked="0"/>
        <c:majorTickMark val="none"/>
        <c:minorTickMark val="none"/>
        <c:tickLblPos val="nextTo"/>
        <c:spPr>
          <a:ln>
            <a:solidFill>
              <a:schemeClr val="bg1">
                <a:lumMod val="85000"/>
              </a:schemeClr>
            </a:solidFill>
          </a:ln>
        </c:spPr>
        <c:txPr>
          <a:bodyPr/>
          <a:lstStyle/>
          <a:p>
            <a:pPr>
              <a:defRPr sz="1000">
                <a:solidFill>
                  <a:schemeClr val="tx1">
                    <a:lumMod val="65000"/>
                    <a:lumOff val="35000"/>
                  </a:schemeClr>
                </a:solidFill>
              </a:defRPr>
            </a:pPr>
            <a:endParaRPr lang="nl-NL"/>
          </a:p>
        </c:txPr>
        <c:crossAx val="172363136"/>
        <c:crosses val="autoZero"/>
        <c:crossBetween val="between"/>
      </c:valAx>
      <c:spPr>
        <a:noFill/>
      </c:spPr>
    </c:plotArea>
    <c:legend>
      <c:legendPos val="r"/>
      <c:legendEntry>
        <c:idx val="1"/>
        <c:txPr>
          <a:bodyPr/>
          <a:lstStyle/>
          <a:p>
            <a:pPr>
              <a:defRPr sz="2000" baseline="0">
                <a:latin typeface="Arial" panose="020B0604020202020204" pitchFamily="34" charset="0"/>
              </a:defRPr>
            </a:pPr>
            <a:endParaRPr lang="nl-NL"/>
          </a:p>
        </c:txPr>
      </c:legendEntry>
      <c:legendEntry>
        <c:idx val="5"/>
        <c:delete val="1"/>
      </c:legendEntry>
      <c:layout>
        <c:manualLayout>
          <c:xMode val="edge"/>
          <c:yMode val="edge"/>
          <c:x val="0.79884449583786832"/>
          <c:y val="0.1084756332581233"/>
          <c:w val="0.14427567711868095"/>
          <c:h val="0.86452789942043284"/>
        </c:manualLayout>
      </c:layout>
      <c:overlay val="0"/>
      <c:txPr>
        <a:bodyPr/>
        <a:lstStyle/>
        <a:p>
          <a:pPr>
            <a:defRPr baseline="0">
              <a:latin typeface="Arial" panose="020B0604020202020204" pitchFamily="34" charset="0"/>
            </a:defRPr>
          </a:pPr>
          <a:endParaRPr lang="nl-NL"/>
        </a:p>
      </c:txPr>
    </c:legend>
    <c:plotVisOnly val="1"/>
    <c:dispBlanksAs val="gap"/>
    <c:showDLblsOverMax val="0"/>
  </c:chart>
  <c:spPr>
    <a:noFill/>
    <a:ln>
      <a:noFill/>
    </a:ln>
  </c:spPr>
  <c:printSettings>
    <c:headerFooter/>
    <c:pageMargins b="0.75000000000000011" l="0.70000000000000007" r="0.70000000000000007" t="0.75000000000000011" header="0.30000000000000004" footer="0.30000000000000004"/>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114299</xdr:colOff>
      <xdr:row>4</xdr:row>
      <xdr:rowOff>88902</xdr:rowOff>
    </xdr:from>
    <xdr:to>
      <xdr:col>10</xdr:col>
      <xdr:colOff>19050</xdr:colOff>
      <xdr:row>16</xdr:row>
      <xdr:rowOff>85725</xdr:rowOff>
    </xdr:to>
    <xdr:graphicFrame macro="">
      <xdr:nvGraphicFramePr>
        <xdr:cNvPr id="16" name="Uitgaventrends" descr="Kolomdiagram met maandelijkse uitgaven per categorie.">
          <a:extLst>
            <a:ext uri="{FF2B5EF4-FFF2-40B4-BE49-F238E27FC236}">
              <a16:creationId xmlns:a16="http://schemas.microsoft.com/office/drawing/2014/main" id="{00000000-0008-0000-00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0.83101</cdr:x>
      <cdr:y>0.32712</cdr:y>
    </cdr:from>
    <cdr:to>
      <cdr:x>0.92743</cdr:x>
      <cdr:y>0.42337</cdr:y>
    </cdr:to>
    <cdr:sp macro="" textlink="">
      <cdr:nvSpPr>
        <cdr:cNvPr id="2" name="Rechthoek 1">
          <a:extLst xmlns:a="http://schemas.openxmlformats.org/drawingml/2006/main">
            <a:ext uri="{FF2B5EF4-FFF2-40B4-BE49-F238E27FC236}">
              <a16:creationId xmlns:a16="http://schemas.microsoft.com/office/drawing/2014/main" id="{DE2EC379-CBC8-4AFC-94EE-857C069C7FA0}"/>
            </a:ext>
          </a:extLst>
        </cdr:cNvPr>
        <cdr:cNvSpPr/>
      </cdr:nvSpPr>
      <cdr:spPr>
        <a:xfrm xmlns:a="http://schemas.openxmlformats.org/drawingml/2006/main">
          <a:off x="6664709" y="830875"/>
          <a:ext cx="773362" cy="244492"/>
        </a:xfrm>
        <a:prstGeom xmlns:a="http://schemas.openxmlformats.org/drawingml/2006/main" prst="rect">
          <a:avLst/>
        </a:prstGeom>
        <a:solidFill xmlns:a="http://schemas.openxmlformats.org/drawingml/2006/main">
          <a:schemeClr val="bg1"/>
        </a:solidFill>
        <a:ln xmlns:a="http://schemas.openxmlformats.org/drawingml/2006/main">
          <a:solidFill>
            <a:schemeClr val="bg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nl-NL"/>
        </a:p>
      </cdr:txBody>
    </cdr:sp>
  </cdr:relSizeAnchor>
  <cdr:relSizeAnchor xmlns:cdr="http://schemas.openxmlformats.org/drawingml/2006/chartDrawing">
    <cdr:from>
      <cdr:x>0.82266</cdr:x>
      <cdr:y>0.31962</cdr:y>
    </cdr:from>
    <cdr:to>
      <cdr:x>0.91552</cdr:x>
      <cdr:y>0.41944</cdr:y>
    </cdr:to>
    <cdr:sp macro="" textlink="">
      <cdr:nvSpPr>
        <cdr:cNvPr id="3" name="Tekstvak 2">
          <a:extLst xmlns:a="http://schemas.openxmlformats.org/drawingml/2006/main">
            <a:ext uri="{FF2B5EF4-FFF2-40B4-BE49-F238E27FC236}">
              <a16:creationId xmlns:a16="http://schemas.microsoft.com/office/drawing/2014/main" id="{6505B12F-1D86-479F-8A2D-F9AED43F508A}"/>
            </a:ext>
          </a:extLst>
        </cdr:cNvPr>
        <cdr:cNvSpPr txBox="1"/>
      </cdr:nvSpPr>
      <cdr:spPr>
        <a:xfrm xmlns:a="http://schemas.openxmlformats.org/drawingml/2006/main">
          <a:off x="6597807" y="811825"/>
          <a:ext cx="744719" cy="25354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nl-NL" sz="1100"/>
            <a:t>horeca</a:t>
          </a:r>
        </a:p>
      </cdr:txBody>
    </cdr:sp>
  </cdr:relSizeAnchor>
  <cdr:relSizeAnchor xmlns:cdr="http://schemas.openxmlformats.org/drawingml/2006/chartDrawing">
    <cdr:from>
      <cdr:x>0.80047</cdr:x>
      <cdr:y>0.067</cdr:y>
    </cdr:from>
    <cdr:to>
      <cdr:x>0.93192</cdr:x>
      <cdr:y>0.14286</cdr:y>
    </cdr:to>
    <cdr:sp macro="" textlink="">
      <cdr:nvSpPr>
        <cdr:cNvPr id="4" name="Tekstvak 3">
          <a:extLst xmlns:a="http://schemas.openxmlformats.org/drawingml/2006/main">
            <a:ext uri="{FF2B5EF4-FFF2-40B4-BE49-F238E27FC236}">
              <a16:creationId xmlns:a16="http://schemas.microsoft.com/office/drawing/2014/main" id="{9E028B00-2C6B-4E43-BA03-E877D8AF0E80}"/>
            </a:ext>
          </a:extLst>
        </cdr:cNvPr>
        <cdr:cNvSpPr txBox="1"/>
      </cdr:nvSpPr>
      <cdr:spPr>
        <a:xfrm xmlns:a="http://schemas.openxmlformats.org/drawingml/2006/main">
          <a:off x="6496051" y="168273"/>
          <a:ext cx="1066800"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nl-NL" sz="1100"/>
        </a:p>
      </cdr:txBody>
    </cdr:sp>
  </cdr:relSizeAnchor>
  <cdr:relSizeAnchor xmlns:cdr="http://schemas.openxmlformats.org/drawingml/2006/chartDrawing">
    <cdr:from>
      <cdr:x>0.79695</cdr:x>
      <cdr:y>0.0177</cdr:y>
    </cdr:from>
    <cdr:to>
      <cdr:x>0.94014</cdr:x>
      <cdr:y>0.10493</cdr:y>
    </cdr:to>
    <cdr:sp macro="" textlink="">
      <cdr:nvSpPr>
        <cdr:cNvPr id="5" name="Tekstvak 4">
          <a:extLst xmlns:a="http://schemas.openxmlformats.org/drawingml/2006/main">
            <a:ext uri="{FF2B5EF4-FFF2-40B4-BE49-F238E27FC236}">
              <a16:creationId xmlns:a16="http://schemas.microsoft.com/office/drawing/2014/main" id="{067DF316-BBAB-4ED7-A42E-3A656A51B8FE}"/>
            </a:ext>
          </a:extLst>
        </cdr:cNvPr>
        <cdr:cNvSpPr txBox="1"/>
      </cdr:nvSpPr>
      <cdr:spPr>
        <a:xfrm xmlns:a="http://schemas.openxmlformats.org/drawingml/2006/main">
          <a:off x="6467476" y="44448"/>
          <a:ext cx="1162050" cy="2190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nl-NL" sz="1000" b="1">
              <a:latin typeface="Arial" panose="020B0604020202020204" pitchFamily="34" charset="0"/>
              <a:cs typeface="Arial" panose="020B0604020202020204" pitchFamily="34" charset="0"/>
            </a:rPr>
            <a:t>legenda</a:t>
          </a:r>
        </a:p>
      </cdr:txBody>
    </cdr:sp>
  </cdr:relSizeAnchor>
</c:userShape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omzet" displayName="omzet" ref="B18:I24" totalsRowCount="1" headerRowDxfId="19" dataDxfId="18" totalsRowDxfId="16" tableBorderDxfId="17">
  <tableColumns count="8">
    <tableColumn id="1" xr3:uid="{00000000-0010-0000-0000-000001000000}" name="posten" totalsRowLabel="totaal" dataDxfId="15" totalsRowDxfId="14"/>
    <tableColumn id="2" xr3:uid="{00000000-0010-0000-0000-000002000000}" name="jan-feb" totalsRowFunction="sum" dataDxfId="13" totalsRowDxfId="12"/>
    <tableColumn id="4" xr3:uid="{00000000-0010-0000-0000-000004000000}" name="mrt-apr" totalsRowFunction="sum" dataDxfId="11" totalsRowDxfId="10"/>
    <tableColumn id="6" xr3:uid="{00000000-0010-0000-0000-000006000000}" name="mei-jun" totalsRowFunction="sum" dataDxfId="9" totalsRowDxfId="8"/>
    <tableColumn id="8" xr3:uid="{00000000-0010-0000-0000-000008000000}" name="jul-aug" totalsRowFunction="sum" dataDxfId="7" totalsRowDxfId="6"/>
    <tableColumn id="10" xr3:uid="{00000000-0010-0000-0000-00000A000000}" name="sep-okt" totalsRowFunction="sum" dataDxfId="5" totalsRowDxfId="4"/>
    <tableColumn id="12" xr3:uid="{00000000-0010-0000-0000-00000C000000}" name="nov-dec" totalsRowFunction="sum" dataDxfId="3" totalsRowDxfId="2"/>
    <tableColumn id="14" xr3:uid="{00000000-0010-0000-0000-00000E000000}" name="totaal" totalsRowFunction="sum" dataDxfId="1" totalsRowDxfId="0">
      <calculatedColumnFormula>SUM(omzet[[#This Row],[jan-feb]:[nov-dec]])</calculatedColumnFormula>
    </tableColumn>
  </tableColumns>
  <tableStyleInfo name="Summary Table" showFirstColumn="0" showLastColumn="0" showRowStripes="0" showColumnStripes="1"/>
  <extLst>
    <ext xmlns:x14="http://schemas.microsoft.com/office/spreadsheetml/2009/9/main" uri="{504A1905-F514-4f6f-8877-14C23A59335A}">
      <x14:table altText="Tabel Uitgaventrends" altTextSummary="De tabel geeft de maandelijkse uitgaven weer opgeteld per categorie voor elke maand van een jaar, te beginnen in januari.  De tabel is zo opgemaakt dat hij verticaal is uitgelijnd met een grafiek die zich daar direct boven bevindt, zodat elke maand van de tabel is uitgelijnd op elke maandgroepering op de grafiek."/>
    </ext>
  </extLst>
</table>
</file>

<file path=xl/theme/theme1.xml><?xml version="1.0" encoding="utf-8"?>
<a:theme xmlns:a="http://schemas.openxmlformats.org/drawingml/2006/main" name="Office Theme">
  <a:themeElements>
    <a:clrScheme name="Groen">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Expense Trends Budget">
      <a:majorFont>
        <a:latin typeface="Century Gothic"/>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dimension ref="B1:J24"/>
  <sheetViews>
    <sheetView showGridLines="0" showRowColHeaders="0" tabSelected="1" zoomScaleNormal="100" workbookViewId="0"/>
  </sheetViews>
  <sheetFormatPr defaultColWidth="9.109375" defaultRowHeight="16.5" customHeight="1" x14ac:dyDescent="0.25"/>
  <cols>
    <col min="1" max="1" width="2.6640625" style="1" customWidth="1"/>
    <col min="2" max="2" width="12.6640625" style="1" customWidth="1"/>
    <col min="3" max="8" width="13.6640625" style="1" customWidth="1"/>
    <col min="9" max="9" width="14.6640625" style="1" customWidth="1"/>
    <col min="10" max="10" width="10.6640625" style="1" customWidth="1"/>
    <col min="11" max="11" width="2.6640625" style="1" customWidth="1"/>
    <col min="12" max="12" width="8" style="1" customWidth="1"/>
    <col min="13" max="16384" width="9.109375" style="1"/>
  </cols>
  <sheetData>
    <row r="1" spans="2:10" ht="13.2" x14ac:dyDescent="0.25"/>
    <row r="2" spans="2:10" ht="22.8" x14ac:dyDescent="0.4">
      <c r="B2" s="19" t="s">
        <v>23</v>
      </c>
      <c r="C2" s="19"/>
      <c r="D2" s="19"/>
      <c r="E2" s="19"/>
      <c r="F2" s="19"/>
      <c r="G2" s="19"/>
      <c r="H2" s="19"/>
      <c r="I2" s="19"/>
      <c r="J2" s="19"/>
    </row>
    <row r="3" spans="2:10" ht="13.8" thickBot="1" x14ac:dyDescent="0.3"/>
    <row r="4" spans="2:10" ht="20.100000000000001" customHeight="1" thickTop="1" thickBot="1" x14ac:dyDescent="0.3">
      <c r="C4" s="2" t="s">
        <v>0</v>
      </c>
      <c r="D4" s="2" t="s">
        <v>1</v>
      </c>
      <c r="E4" s="2" t="s">
        <v>2</v>
      </c>
      <c r="F4" s="2" t="s">
        <v>3</v>
      </c>
      <c r="G4" s="2" t="s">
        <v>4</v>
      </c>
      <c r="H4" s="2" t="s">
        <v>5</v>
      </c>
      <c r="I4" s="20"/>
      <c r="J4" s="21"/>
    </row>
    <row r="5" spans="2:10" ht="16.5" customHeight="1" thickTop="1" x14ac:dyDescent="0.25"/>
    <row r="18" spans="2:9" ht="16.5" customHeight="1" x14ac:dyDescent="0.25">
      <c r="B18" s="14" t="s">
        <v>6</v>
      </c>
      <c r="C18" s="15" t="s">
        <v>0</v>
      </c>
      <c r="D18" s="15" t="s">
        <v>1</v>
      </c>
      <c r="E18" s="15" t="s">
        <v>2</v>
      </c>
      <c r="F18" s="15" t="s">
        <v>3</v>
      </c>
      <c r="G18" s="15" t="s">
        <v>4</v>
      </c>
      <c r="H18" s="15" t="s">
        <v>5</v>
      </c>
      <c r="I18" s="15" t="s">
        <v>7</v>
      </c>
    </row>
    <row r="19" spans="2:9" ht="16.5" customHeight="1" x14ac:dyDescent="0.25">
      <c r="B19" s="16" t="s">
        <v>19</v>
      </c>
      <c r="C19" s="17">
        <v>8500</v>
      </c>
      <c r="D19" s="17">
        <v>12000</v>
      </c>
      <c r="E19" s="17">
        <v>25000</v>
      </c>
      <c r="F19" s="17">
        <v>35000</v>
      </c>
      <c r="G19" s="17">
        <v>37000</v>
      </c>
      <c r="H19" s="17">
        <v>14000</v>
      </c>
      <c r="I19" s="17">
        <f>SUM(omzet[[#This Row],[jan-feb]:[nov-dec]])</f>
        <v>131500</v>
      </c>
    </row>
    <row r="20" spans="2:9" ht="16.5" customHeight="1" x14ac:dyDescent="0.25">
      <c r="B20" s="16" t="s">
        <v>20</v>
      </c>
      <c r="C20" s="17">
        <v>2000</v>
      </c>
      <c r="D20" s="17">
        <v>3000</v>
      </c>
      <c r="E20" s="17">
        <v>4500</v>
      </c>
      <c r="F20" s="17">
        <v>12000</v>
      </c>
      <c r="G20" s="17">
        <v>11000</v>
      </c>
      <c r="H20" s="17">
        <v>3500</v>
      </c>
      <c r="I20" s="17">
        <f>SUM(omzet[[#This Row],[jan-feb]:[nov-dec]])</f>
        <v>36000</v>
      </c>
    </row>
    <row r="21" spans="2:9" ht="16.5" customHeight="1" x14ac:dyDescent="0.25">
      <c r="B21" s="16" t="s">
        <v>21</v>
      </c>
      <c r="C21" s="17">
        <v>1350</v>
      </c>
      <c r="D21" s="17">
        <v>1500</v>
      </c>
      <c r="E21" s="17">
        <v>8500</v>
      </c>
      <c r="F21" s="17">
        <v>15000</v>
      </c>
      <c r="G21" s="17">
        <v>15000</v>
      </c>
      <c r="H21" s="17">
        <v>3200</v>
      </c>
      <c r="I21" s="17">
        <f>SUM(omzet[[#This Row],[jan-feb]:[nov-dec]])</f>
        <v>44550</v>
      </c>
    </row>
    <row r="22" spans="2:9" ht="16.5" customHeight="1" x14ac:dyDescent="0.25">
      <c r="B22" s="16" t="s">
        <v>22</v>
      </c>
      <c r="C22" s="17">
        <v>0</v>
      </c>
      <c r="D22" s="17">
        <v>560</v>
      </c>
      <c r="E22" s="17">
        <v>13000</v>
      </c>
      <c r="F22" s="17">
        <v>18000</v>
      </c>
      <c r="G22" s="17">
        <v>18000</v>
      </c>
      <c r="H22" s="17">
        <v>0</v>
      </c>
      <c r="I22" s="17">
        <f>SUM(omzet[[#This Row],[jan-feb]:[nov-dec]])</f>
        <v>49560</v>
      </c>
    </row>
    <row r="23" spans="2:9" ht="16.5" customHeight="1" x14ac:dyDescent="0.25">
      <c r="B23" s="16" t="s">
        <v>13</v>
      </c>
      <c r="C23" s="17">
        <v>500</v>
      </c>
      <c r="D23" s="17">
        <v>750</v>
      </c>
      <c r="E23" s="17">
        <v>7000</v>
      </c>
      <c r="F23" s="17">
        <v>14000</v>
      </c>
      <c r="G23" s="17">
        <v>13000</v>
      </c>
      <c r="H23" s="17">
        <v>2500</v>
      </c>
      <c r="I23" s="17">
        <f>SUM(omzet[[#This Row],[jan-feb]:[nov-dec]])</f>
        <v>37750</v>
      </c>
    </row>
    <row r="24" spans="2:9" ht="16.5" customHeight="1" x14ac:dyDescent="0.25">
      <c r="B24" s="14" t="s">
        <v>7</v>
      </c>
      <c r="C24" s="18">
        <f>SUBTOTAL(109,omzet[jan-feb])</f>
        <v>12350</v>
      </c>
      <c r="D24" s="18">
        <f>SUBTOTAL(109,omzet[mrt-apr])</f>
        <v>17810</v>
      </c>
      <c r="E24" s="18">
        <f>SUBTOTAL(109,omzet[mei-jun])</f>
        <v>58000</v>
      </c>
      <c r="F24" s="18">
        <f>SUBTOTAL(109,omzet[jul-aug])</f>
        <v>94000</v>
      </c>
      <c r="G24" s="18">
        <f>SUBTOTAL(109,omzet[sep-okt])</f>
        <v>94000</v>
      </c>
      <c r="H24" s="18">
        <f>SUBTOTAL(109,omzet[nov-dec])</f>
        <v>23200</v>
      </c>
      <c r="I24" s="18">
        <f>SUBTOTAL(109,omzet[totaal])</f>
        <v>299360</v>
      </c>
    </row>
  </sheetData>
  <sheetProtection sheet="1" objects="1" scenarios="1"/>
  <mergeCells count="2">
    <mergeCell ref="B2:J2"/>
    <mergeCell ref="I4:J4"/>
  </mergeCells>
  <pageMargins left="0.7" right="0.7" top="0.75" bottom="0.75" header="0.3" footer="0.3"/>
  <pageSetup paperSize="9" scale="82" orientation="landscape"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2"/>
  <dimension ref="A1:H14"/>
  <sheetViews>
    <sheetView showGridLines="0" workbookViewId="0">
      <selection activeCell="B2" sqref="B2:H13"/>
    </sheetView>
  </sheetViews>
  <sheetFormatPr defaultRowHeight="13.2" x14ac:dyDescent="0.25"/>
  <cols>
    <col min="2" max="2" width="2.6640625" customWidth="1"/>
    <col min="3" max="3" width="16.5546875" customWidth="1"/>
    <col min="4" max="7" width="17.109375" customWidth="1"/>
    <col min="8" max="8" width="2.6640625" customWidth="1"/>
  </cols>
  <sheetData>
    <row r="1" spans="1:8" ht="13.8" thickBot="1" x14ac:dyDescent="0.3">
      <c r="A1" s="6"/>
    </row>
    <row r="2" spans="1:8" ht="13.8" thickBot="1" x14ac:dyDescent="0.3">
      <c r="B2" s="3"/>
      <c r="C2" s="7"/>
      <c r="D2" s="7"/>
      <c r="E2" s="7"/>
      <c r="F2" s="7"/>
      <c r="G2" s="7"/>
      <c r="H2" s="4"/>
    </row>
    <row r="3" spans="1:8" ht="13.8" thickBot="1" x14ac:dyDescent="0.3">
      <c r="B3" s="3"/>
      <c r="C3" s="22" t="s">
        <v>18</v>
      </c>
      <c r="D3" s="23"/>
      <c r="E3" s="23"/>
      <c r="F3" s="23"/>
      <c r="G3" s="24"/>
      <c r="H3" s="10"/>
    </row>
    <row r="4" spans="1:8" ht="13.8" thickBot="1" x14ac:dyDescent="0.3">
      <c r="B4" s="3"/>
      <c r="C4" s="8"/>
      <c r="D4" s="8"/>
      <c r="E4" s="8"/>
      <c r="F4" s="8"/>
      <c r="G4" s="8"/>
      <c r="H4" s="4"/>
    </row>
    <row r="5" spans="1:8" ht="27" thickBot="1" x14ac:dyDescent="0.3">
      <c r="B5" s="3"/>
      <c r="C5" s="4"/>
      <c r="D5" s="9" t="s">
        <v>14</v>
      </c>
      <c r="E5" s="9" t="s">
        <v>15</v>
      </c>
      <c r="F5" s="9" t="s">
        <v>16</v>
      </c>
      <c r="G5" s="9" t="s">
        <v>17</v>
      </c>
      <c r="H5" s="4"/>
    </row>
    <row r="6" spans="1:8" ht="13.8" thickBot="1" x14ac:dyDescent="0.3">
      <c r="B6" s="3"/>
      <c r="C6" s="5" t="s">
        <v>10</v>
      </c>
      <c r="D6" s="12">
        <v>330000</v>
      </c>
      <c r="E6" s="12">
        <v>117500</v>
      </c>
      <c r="F6" s="12">
        <v>3700</v>
      </c>
      <c r="G6" s="12">
        <v>100000</v>
      </c>
      <c r="H6" s="4"/>
    </row>
    <row r="7" spans="1:8" ht="13.8" thickBot="1" x14ac:dyDescent="0.3">
      <c r="B7" s="3"/>
      <c r="C7" s="5" t="s">
        <v>12</v>
      </c>
      <c r="D7" s="12">
        <v>215000</v>
      </c>
      <c r="E7" s="12">
        <v>75000</v>
      </c>
      <c r="F7" s="12">
        <v>1060</v>
      </c>
      <c r="G7" s="12">
        <v>64500</v>
      </c>
      <c r="H7" s="4"/>
    </row>
    <row r="8" spans="1:8" ht="13.8" thickBot="1" x14ac:dyDescent="0.3">
      <c r="B8" s="3"/>
      <c r="C8" s="5" t="s">
        <v>11</v>
      </c>
      <c r="D8" s="12">
        <v>242000</v>
      </c>
      <c r="E8" s="12">
        <v>114000</v>
      </c>
      <c r="F8" s="12">
        <v>2200</v>
      </c>
      <c r="G8" s="12">
        <v>72100</v>
      </c>
      <c r="H8" s="4"/>
    </row>
    <row r="9" spans="1:8" ht="13.8" thickBot="1" x14ac:dyDescent="0.3">
      <c r="B9" s="3"/>
      <c r="C9" s="5" t="s">
        <v>8</v>
      </c>
      <c r="D9" s="12">
        <v>107500</v>
      </c>
      <c r="E9" s="12">
        <v>21750</v>
      </c>
      <c r="F9" s="12">
        <v>1150</v>
      </c>
      <c r="G9" s="12">
        <v>32750</v>
      </c>
      <c r="H9" s="4"/>
    </row>
    <row r="10" spans="1:8" ht="13.8" thickBot="1" x14ac:dyDescent="0.3">
      <c r="B10" s="3"/>
      <c r="C10" s="5" t="s">
        <v>13</v>
      </c>
      <c r="D10" s="12">
        <v>124500</v>
      </c>
      <c r="E10" s="12">
        <v>57200</v>
      </c>
      <c r="F10" s="12">
        <v>2050</v>
      </c>
      <c r="G10" s="12">
        <v>29500</v>
      </c>
      <c r="H10" s="4"/>
    </row>
    <row r="11" spans="1:8" ht="13.8" thickBot="1" x14ac:dyDescent="0.3">
      <c r="B11" s="3"/>
      <c r="C11" s="5" t="s">
        <v>9</v>
      </c>
      <c r="D11" s="12">
        <v>33500</v>
      </c>
      <c r="E11" s="12">
        <v>12400</v>
      </c>
      <c r="F11" s="12">
        <v>1600</v>
      </c>
      <c r="G11" s="12">
        <v>10250</v>
      </c>
      <c r="H11" s="4"/>
    </row>
    <row r="12" spans="1:8" ht="13.8" thickBot="1" x14ac:dyDescent="0.3">
      <c r="B12" s="3"/>
      <c r="C12" s="11" t="s">
        <v>7</v>
      </c>
      <c r="D12" s="13">
        <v>1052500</v>
      </c>
      <c r="E12" s="13">
        <v>397850</v>
      </c>
      <c r="F12" s="13">
        <v>11760</v>
      </c>
      <c r="G12" s="13">
        <v>309100</v>
      </c>
      <c r="H12" s="4"/>
    </row>
    <row r="13" spans="1:8" ht="13.8" thickBot="1" x14ac:dyDescent="0.3">
      <c r="B13" s="3"/>
      <c r="C13" s="4"/>
      <c r="D13" s="4"/>
      <c r="E13" s="4"/>
      <c r="F13" s="4"/>
      <c r="G13" s="4"/>
      <c r="H13" s="4"/>
    </row>
    <row r="14" spans="1:8" x14ac:dyDescent="0.25">
      <c r="B14" s="6"/>
    </row>
  </sheetData>
  <mergeCells count="1">
    <mergeCell ref="C3:G3"/>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8CD4FA7C-C916-4038-B154-60FF9CC9F1E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2</vt:i4>
      </vt:variant>
    </vt:vector>
  </HeadingPairs>
  <TitlesOfParts>
    <vt:vector size="2" baseType="lpstr">
      <vt:lpstr>resultaten</vt:lpstr>
      <vt:lpstr>Blad1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Mireille Wouters</dc:creator>
  <cp:lastModifiedBy>Hasan Sahin</cp:lastModifiedBy>
  <cp:lastPrinted>2018-04-19T12:41:35Z</cp:lastPrinted>
  <dcterms:created xsi:type="dcterms:W3CDTF">2014-05-19T20:36:05Z</dcterms:created>
  <dcterms:modified xsi:type="dcterms:W3CDTF">2022-10-12T10:45:23Z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TC028023349991</vt:lpwstr>
  </property>
</Properties>
</file>